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/>
  <mc:AlternateContent xmlns:mc="http://schemas.openxmlformats.org/markup-compatibility/2006">
    <mc:Choice Requires="x15">
      <x15ac:absPath xmlns:x15ac="http://schemas.microsoft.com/office/spreadsheetml/2010/11/ac" url="/Users/cep/Documents/KettlePlantSoc/2021Summer/"/>
    </mc:Choice>
  </mc:AlternateContent>
  <xr:revisionPtr revIDLastSave="0" documentId="13_ncr:1_{69E49B9C-BA73-A641-8201-30449A12B093}" xr6:coauthVersionLast="36" xr6:coauthVersionMax="36" xr10:uidLastSave="{00000000-0000-0000-0000-000000000000}"/>
  <bookViews>
    <workbookView xWindow="0" yWindow="460" windowWidth="16480" windowHeight="15540" tabRatio="500" xr2:uid="{00000000-000D-0000-FFFF-FFFF00000000}"/>
  </bookViews>
  <sheets>
    <sheet name="Sheet1" sheetId="1" r:id="rId1"/>
  </sheets>
  <definedNames>
    <definedName name="_xlnm.Print_Area" localSheetId="0">Sheet1!$A$1:$E$77</definedName>
  </definedNames>
  <calcPr calcId="181029"/>
</workbook>
</file>

<file path=xl/calcChain.xml><?xml version="1.0" encoding="utf-8"?>
<calcChain xmlns="http://schemas.openxmlformats.org/spreadsheetml/2006/main">
  <c r="E58" i="1" l="1"/>
  <c r="E57" i="1"/>
  <c r="E51" i="1"/>
  <c r="E40" i="1"/>
  <c r="E36" i="1"/>
  <c r="E35" i="1"/>
  <c r="E34" i="1"/>
  <c r="E22" i="1"/>
  <c r="E17" i="1"/>
  <c r="E14" i="1"/>
  <c r="E49" i="1" l="1"/>
  <c r="E48" i="1"/>
  <c r="E55" i="1" l="1"/>
  <c r="E54" i="1"/>
  <c r="E53" i="1"/>
  <c r="E52" i="1"/>
  <c r="E47" i="1"/>
  <c r="E50" i="1"/>
  <c r="E46" i="1"/>
  <c r="E45" i="1"/>
  <c r="E44" i="1"/>
  <c r="E43" i="1"/>
  <c r="E42" i="1"/>
  <c r="E41" i="1"/>
  <c r="E39" i="1"/>
  <c r="E38" i="1"/>
  <c r="E37" i="1"/>
  <c r="E33" i="1"/>
  <c r="E32" i="1"/>
  <c r="E31" i="1"/>
  <c r="E30" i="1"/>
  <c r="E29" i="1"/>
  <c r="E28" i="1"/>
  <c r="E23" i="1"/>
  <c r="E21" i="1"/>
  <c r="E20" i="1"/>
  <c r="E19" i="1"/>
  <c r="E18" i="1"/>
  <c r="E16" i="1"/>
  <c r="E15" i="1"/>
  <c r="E13" i="1"/>
  <c r="E12" i="1"/>
  <c r="E9" i="1"/>
  <c r="E8" i="1"/>
  <c r="E7" i="1"/>
  <c r="E6" i="1"/>
  <c r="E5" i="1"/>
  <c r="E10" i="1"/>
  <c r="E11" i="1"/>
  <c r="E4" i="1"/>
  <c r="E3" i="1"/>
  <c r="E56" i="1" l="1"/>
  <c r="E24" i="1"/>
  <c r="E60" i="1" l="1"/>
  <c r="B72" i="1" s="1"/>
  <c r="E59" i="1"/>
</calcChain>
</file>

<file path=xl/sharedStrings.xml><?xml version="1.0" encoding="utf-8"?>
<sst xmlns="http://schemas.openxmlformats.org/spreadsheetml/2006/main" count="85" uniqueCount="78">
  <si>
    <t>No of Plants</t>
  </si>
  <si>
    <t>No of Trays</t>
  </si>
  <si>
    <t>in Tray</t>
  </si>
  <si>
    <t>Cost</t>
  </si>
  <si>
    <t>Required</t>
  </si>
  <si>
    <t>Alyssum Wonderland White</t>
  </si>
  <si>
    <t>Begonia Semperflorens Super Olympia Mixed</t>
  </si>
  <si>
    <t>Begonia Tuberous Non-Stop Yellow</t>
  </si>
  <si>
    <t>Fuchsia Jollies La Grande Lorraine (Purple/White)</t>
  </si>
  <si>
    <t>Geranium Pentland Deep Red</t>
  </si>
  <si>
    <t>Geranium Pentland Mixed</t>
  </si>
  <si>
    <t>Lobelia Crystal Palace (Dark Blue)</t>
  </si>
  <si>
    <t>Marigold French Super Hero Mixed</t>
  </si>
  <si>
    <t>Bacopa Bahia White</t>
  </si>
  <si>
    <t>Bacopa Falls Big Blue (purple)</t>
  </si>
  <si>
    <t>Bacopa Falls Summer Pink</t>
  </si>
  <si>
    <t>Lobelia Fountain Mixed</t>
  </si>
  <si>
    <t xml:space="preserve"> </t>
  </si>
  <si>
    <t>Cost of trays</t>
  </si>
  <si>
    <t>ordered</t>
  </si>
  <si>
    <r>
      <rPr>
        <b/>
        <sz val="14"/>
        <color indexed="30"/>
        <rFont val="Arial"/>
        <family val="2"/>
      </rPr>
      <t xml:space="preserve">Name of Plant </t>
    </r>
    <r>
      <rPr>
        <b/>
        <sz val="12"/>
        <color indexed="30"/>
        <rFont val="Arial"/>
        <family val="2"/>
      </rPr>
      <t>(Trailing/Semi-trainling)</t>
    </r>
  </si>
  <si>
    <r>
      <t xml:space="preserve">Name of Plant </t>
    </r>
    <r>
      <rPr>
        <b/>
        <sz val="12"/>
        <color indexed="30"/>
        <rFont val="Arial"/>
        <family val="2"/>
      </rPr>
      <t>(Bedding)</t>
    </r>
  </si>
  <si>
    <t>each</t>
  </si>
  <si>
    <t>NAME:</t>
  </si>
  <si>
    <t>ADDRESS:</t>
  </si>
  <si>
    <t>ANY SPECIAL DELIVERY NOTES:</t>
  </si>
  <si>
    <t>CONTACT TELEPHONE NO:</t>
  </si>
  <si>
    <t xml:space="preserve">                         TOTAL Bedding (before discount)</t>
  </si>
  <si>
    <t xml:space="preserve">                           TOTAL Trailing (before discount)</t>
  </si>
  <si>
    <t>Multibuy Discount B: 3 trays at £4.50 for £12.00</t>
  </si>
  <si>
    <t>Multibuy Discount A: 4 trays at £3.00 for £10.00</t>
  </si>
  <si>
    <t xml:space="preserve">               Saving from Discount B:      -</t>
  </si>
  <si>
    <r>
      <t xml:space="preserve">               </t>
    </r>
    <r>
      <rPr>
        <sz val="10"/>
        <color rgb="FFFF0000"/>
        <rFont val="Arial"/>
        <family val="2"/>
      </rPr>
      <t>Saving from Discount A:      -</t>
    </r>
  </si>
  <si>
    <r>
      <t xml:space="preserve">                     </t>
    </r>
    <r>
      <rPr>
        <b/>
        <sz val="10"/>
        <color rgb="FF0070C0"/>
        <rFont val="Arial"/>
        <family val="2"/>
      </rPr>
      <t xml:space="preserve"> TOTAL ORDER COST (after savings)</t>
    </r>
  </si>
  <si>
    <r>
      <t xml:space="preserve">                            </t>
    </r>
    <r>
      <rPr>
        <sz val="10"/>
        <color theme="1"/>
        <rFont val="Arial"/>
        <family val="2"/>
      </rPr>
      <t xml:space="preserve">  TOTAL ORDER (before savings)</t>
    </r>
  </si>
  <si>
    <t xml:space="preserve">                 Your order comes to a total of </t>
  </si>
  <si>
    <t>Please pay by cash or cheque when ordering or on delivery.</t>
  </si>
  <si>
    <t>Cheques should be made out to "Kettle Community Plant Society".</t>
  </si>
  <si>
    <t>Antirrhinum Twinny Mixed</t>
  </si>
  <si>
    <t>Begonia Tuberous Non-Stop Fire</t>
  </si>
  <si>
    <t>Begonia Tuberous Non-Stop Orange</t>
  </si>
  <si>
    <t>Begonia Tuberous Non-Stop Rose Petticoat</t>
  </si>
  <si>
    <t>Begonia Tuberous Non-Stop Red</t>
  </si>
  <si>
    <t>Cosmos (Dwarf) Apollo Mixed</t>
  </si>
  <si>
    <t>Fuchsia Jollies La Grande Jurancon (Light/Dark Pink)</t>
  </si>
  <si>
    <t>Gazania Kiss Mixed</t>
  </si>
  <si>
    <t>Geranium Pentland New Star</t>
  </si>
  <si>
    <t>Impatiens Lollipop Maxi Mixed</t>
  </si>
  <si>
    <t>Nemesia Escential Banana Split</t>
  </si>
  <si>
    <t>Nemesia Escential Raspberry Lemonade</t>
  </si>
  <si>
    <t>Osteospermum Akila Grand Canyon Mixed</t>
  </si>
  <si>
    <t>Begonia Boliviensis Bossa Nova Pure White</t>
  </si>
  <si>
    <t>Begonia Boliviensis Bossa Nova Red</t>
  </si>
  <si>
    <t>Begonia Boliviensis Bossa Nova Night Fever Papaya</t>
  </si>
  <si>
    <t>Begonia Boliviensis Bossa Nova Pink Glow</t>
  </si>
  <si>
    <t>Bidens Bee Giant Yellow</t>
  </si>
  <si>
    <t>Brachycombe Fresco Candy</t>
  </si>
  <si>
    <t>Calibrachoa Bloomtastic Lavender</t>
  </si>
  <si>
    <t>Calibrachoa Volcano Pink</t>
  </si>
  <si>
    <t>Calibrachoa Volcano Sunset</t>
  </si>
  <si>
    <t>Fuchsia Jollies Valence (Light/Dark Purple)</t>
  </si>
  <si>
    <t>Fuchsia Jollies Alibi (Light Pink)</t>
  </si>
  <si>
    <t>Fuchsia Jollies La Grande Sayoye (Deep Pink)</t>
  </si>
  <si>
    <t>Geranium Ivy Leaf Royal Hot Pink</t>
  </si>
  <si>
    <t>Lobelia Fountain Lilac</t>
  </si>
  <si>
    <t>Petunia Amore Queen of Hearts (Deep Pink/Yellow)</t>
  </si>
  <si>
    <t>Petunia Cascadias Rim Violet</t>
  </si>
  <si>
    <t>Petunia Circus Sky (Pink/White Flecks)</t>
  </si>
  <si>
    <t>Petunia Tumbelina Superstar (Purple/White Rim)</t>
  </si>
  <si>
    <t>Verbena Lascar Dark Violet</t>
  </si>
  <si>
    <t>Verbena Lascar Pink</t>
  </si>
  <si>
    <t>Verbena Lascar White</t>
  </si>
  <si>
    <t>Compost (60ltr Multi-purpose)</t>
  </si>
  <si>
    <t>Calibrachoa Bloomtastic Rose Quartz</t>
  </si>
  <si>
    <t>Petunia Sweetunia Fiona Flash (Burgundy)</t>
  </si>
  <si>
    <r>
      <t xml:space="preserve">Please email your order to </t>
    </r>
    <r>
      <rPr>
        <sz val="10"/>
        <color rgb="FFFF0000"/>
        <rFont val="Arial"/>
        <family val="2"/>
      </rPr>
      <t>kettleplantsoc@gmail.com</t>
    </r>
  </si>
  <si>
    <r>
      <t xml:space="preserve">or contact </t>
    </r>
    <r>
      <rPr>
        <sz val="10"/>
        <color rgb="FFFF0000"/>
        <rFont val="Arial"/>
        <family val="2"/>
      </rPr>
      <t>Ishabel Rankin, 62 North St, Kettlebridge</t>
    </r>
  </si>
  <si>
    <r>
      <t xml:space="preserve">                                                   Tel: </t>
    </r>
    <r>
      <rPr>
        <sz val="10"/>
        <color rgb="FFFF0000"/>
        <rFont val="Arial"/>
        <family val="2"/>
      </rPr>
      <t>01337 830360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</si>
</sst>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10" x14ac:knownFonts="1">
    <font>
      <sz val="10"/>
      <name val="Arial"/>
      <family val="2"/>
    </font>
    <font>
      <b/>
      <sz val="14"/>
      <color indexed="30"/>
      <name val="Arial"/>
      <family val="2"/>
    </font>
    <font>
      <b/>
      <sz val="12"/>
      <color indexed="30"/>
      <name val="Arial"/>
      <family val="2"/>
    </font>
    <font>
      <b/>
      <sz val="14"/>
      <color rgb="FF0070C0"/>
      <name val="Arial"/>
      <family val="2"/>
    </font>
    <font>
      <b/>
      <sz val="10"/>
      <color rgb="FF0070C0"/>
      <name val="Arial"/>
      <family val="2"/>
    </font>
    <font>
      <b/>
      <sz val="12"/>
      <color rgb="FF0070C0"/>
      <name val="Arial"/>
      <family val="2"/>
    </font>
    <font>
      <sz val="10"/>
      <color rgb="FFFF0000"/>
      <name val="Arial"/>
      <family val="2"/>
    </font>
    <font>
      <sz val="10"/>
      <color rgb="FF0070C0"/>
      <name val="Arial"/>
      <family val="2"/>
    </font>
    <font>
      <sz val="10"/>
      <color theme="1"/>
      <name val="Arial"/>
      <family val="2"/>
    </font>
    <font>
      <sz val="10"/>
      <color rgb="FF00B050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/>
      <diagonal/>
    </border>
    <border>
      <left/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/>
      <right/>
      <top style="hair">
        <color indexed="8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rgb="FF0070C0"/>
      </left>
      <right style="hair">
        <color rgb="FF0070C0"/>
      </right>
      <top style="hair">
        <color rgb="FF0070C0"/>
      </top>
      <bottom/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hair">
        <color indexed="8"/>
      </left>
      <right/>
      <top style="hair">
        <color indexed="8"/>
      </top>
      <bottom/>
      <diagonal/>
    </border>
    <border>
      <left/>
      <right style="hair">
        <color rgb="FF0070C0"/>
      </right>
      <top style="hair">
        <color indexed="8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Font="1" applyBorder="1"/>
    <xf numFmtId="0" fontId="0" fillId="0" borderId="1" xfId="0" applyBorder="1" applyAlignment="1">
      <alignment horizontal="center"/>
    </xf>
    <xf numFmtId="0" fontId="0" fillId="0" borderId="1" xfId="0" applyBorder="1"/>
    <xf numFmtId="164" fontId="0" fillId="0" borderId="1" xfId="0" applyNumberFormat="1" applyBorder="1" applyAlignment="1">
      <alignment horizontal="center"/>
    </xf>
    <xf numFmtId="164" fontId="0" fillId="0" borderId="0" xfId="0" applyNumberFormat="1"/>
    <xf numFmtId="164" fontId="0" fillId="0" borderId="1" xfId="0" applyNumberFormat="1" applyBorder="1"/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164" fontId="4" fillId="0" borderId="3" xfId="0" applyNumberFormat="1" applyFont="1" applyBorder="1" applyAlignment="1">
      <alignment horizontal="center"/>
    </xf>
    <xf numFmtId="164" fontId="4" fillId="0" borderId="2" xfId="0" applyNumberFormat="1" applyFont="1" applyBorder="1" applyAlignment="1"/>
    <xf numFmtId="0" fontId="7" fillId="0" borderId="6" xfId="0" applyFont="1" applyFill="1" applyBorder="1"/>
    <xf numFmtId="0" fontId="4" fillId="0" borderId="3" xfId="0" applyFont="1" applyBorder="1" applyAlignment="1">
      <alignment horizontal="center"/>
    </xf>
    <xf numFmtId="0" fontId="7" fillId="0" borderId="0" xfId="0" applyFont="1" applyFill="1" applyBorder="1"/>
    <xf numFmtId="0" fontId="0" fillId="0" borderId="0" xfId="0" applyBorder="1"/>
    <xf numFmtId="0" fontId="7" fillId="0" borderId="1" xfId="0" applyFont="1" applyFill="1" applyBorder="1"/>
    <xf numFmtId="0" fontId="7" fillId="0" borderId="8" xfId="0" applyFont="1" applyBorder="1"/>
    <xf numFmtId="164" fontId="0" fillId="0" borderId="0" xfId="0" applyNumberFormat="1" applyBorder="1"/>
    <xf numFmtId="164" fontId="0" fillId="0" borderId="10" xfId="0" applyNumberFormat="1" applyBorder="1"/>
    <xf numFmtId="0" fontId="0" fillId="0" borderId="0" xfId="0" applyBorder="1" applyAlignment="1">
      <alignment horizontal="center"/>
    </xf>
    <xf numFmtId="0" fontId="6" fillId="0" borderId="0" xfId="0" applyFont="1" applyFill="1" applyBorder="1"/>
    <xf numFmtId="0" fontId="9" fillId="0" borderId="1" xfId="0" applyFont="1" applyBorder="1"/>
    <xf numFmtId="164" fontId="6" fillId="0" borderId="0" xfId="0" applyNumberFormat="1" applyFont="1" applyBorder="1" applyAlignment="1">
      <alignment horizontal="left"/>
    </xf>
    <xf numFmtId="164" fontId="7" fillId="0" borderId="9" xfId="0" applyNumberFormat="1" applyFont="1" applyBorder="1"/>
    <xf numFmtId="164" fontId="7" fillId="0" borderId="1" xfId="0" applyNumberFormat="1" applyFont="1" applyBorder="1"/>
    <xf numFmtId="164" fontId="4" fillId="0" borderId="10" xfId="0" applyNumberFormat="1" applyFont="1" applyBorder="1"/>
    <xf numFmtId="0" fontId="0" fillId="0" borderId="6" xfId="0" applyFill="1" applyBorder="1"/>
    <xf numFmtId="0" fontId="0" fillId="0" borderId="0" xfId="0" applyAlignment="1"/>
    <xf numFmtId="164" fontId="0" fillId="0" borderId="0" xfId="0" applyNumberFormat="1" applyAlignment="1"/>
    <xf numFmtId="0" fontId="0" fillId="0" borderId="1" xfId="0" applyBorder="1" applyProtection="1">
      <protection locked="0"/>
    </xf>
    <xf numFmtId="0" fontId="0" fillId="0" borderId="0" xfId="0" applyAlignment="1"/>
    <xf numFmtId="0" fontId="0" fillId="0" borderId="0" xfId="0" applyAlignment="1"/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/>
    </xf>
    <xf numFmtId="164" fontId="4" fillId="0" borderId="3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 applyAlignment="1"/>
    <xf numFmtId="164" fontId="4" fillId="0" borderId="0" xfId="0" applyNumberFormat="1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80"/>
  <sheetViews>
    <sheetView tabSelected="1" topLeftCell="A6" workbookViewId="0">
      <selection activeCell="B72" sqref="B72"/>
    </sheetView>
  </sheetViews>
  <sheetFormatPr baseColWidth="10" defaultColWidth="11.5" defaultRowHeight="13" x14ac:dyDescent="0.15"/>
  <cols>
    <col min="1" max="1" width="42.5" customWidth="1"/>
    <col min="3" max="3" width="8.83203125" style="5" customWidth="1"/>
    <col min="5" max="5" width="11.5" style="5"/>
  </cols>
  <sheetData>
    <row r="1" spans="1:7" x14ac:dyDescent="0.15">
      <c r="A1" s="33" t="s">
        <v>21</v>
      </c>
      <c r="B1" s="9" t="s">
        <v>0</v>
      </c>
      <c r="C1" s="35" t="s">
        <v>3</v>
      </c>
      <c r="D1" s="7" t="s">
        <v>1</v>
      </c>
      <c r="E1" s="11" t="s">
        <v>18</v>
      </c>
    </row>
    <row r="2" spans="1:7" x14ac:dyDescent="0.15">
      <c r="A2" s="34"/>
      <c r="B2" s="13" t="s">
        <v>2</v>
      </c>
      <c r="C2" s="36"/>
      <c r="D2" s="8" t="s">
        <v>4</v>
      </c>
      <c r="E2" s="10" t="s">
        <v>19</v>
      </c>
    </row>
    <row r="3" spans="1:7" x14ac:dyDescent="0.15">
      <c r="A3" s="1" t="s">
        <v>5</v>
      </c>
      <c r="B3" s="2">
        <v>9</v>
      </c>
      <c r="C3" s="4">
        <v>3</v>
      </c>
      <c r="D3" s="30"/>
      <c r="E3" s="6">
        <f t="shared" ref="E3:E23" si="0">C3*D3</f>
        <v>0</v>
      </c>
    </row>
    <row r="4" spans="1:7" x14ac:dyDescent="0.15">
      <c r="A4" s="1" t="s">
        <v>38</v>
      </c>
      <c r="B4" s="2">
        <v>6</v>
      </c>
      <c r="C4" s="4">
        <v>3</v>
      </c>
      <c r="D4" s="30"/>
      <c r="E4" s="6">
        <f t="shared" si="0"/>
        <v>0</v>
      </c>
    </row>
    <row r="5" spans="1:7" x14ac:dyDescent="0.15">
      <c r="A5" s="1" t="s">
        <v>39</v>
      </c>
      <c r="B5" s="2">
        <v>4</v>
      </c>
      <c r="C5" s="4">
        <v>4.5</v>
      </c>
      <c r="D5" s="30"/>
      <c r="E5" s="6">
        <f t="shared" si="0"/>
        <v>0</v>
      </c>
      <c r="G5" t="s">
        <v>17</v>
      </c>
    </row>
    <row r="6" spans="1:7" x14ac:dyDescent="0.15">
      <c r="A6" s="1" t="s">
        <v>40</v>
      </c>
      <c r="B6" s="2">
        <v>4</v>
      </c>
      <c r="C6" s="4">
        <v>4.5</v>
      </c>
      <c r="D6" s="30"/>
      <c r="E6" s="6">
        <f t="shared" si="0"/>
        <v>0</v>
      </c>
    </row>
    <row r="7" spans="1:7" x14ac:dyDescent="0.15">
      <c r="A7" s="1" t="s">
        <v>41</v>
      </c>
      <c r="B7" s="2">
        <v>4</v>
      </c>
      <c r="C7" s="4">
        <v>4.5</v>
      </c>
      <c r="D7" s="30"/>
      <c r="E7" s="6">
        <f t="shared" si="0"/>
        <v>0</v>
      </c>
    </row>
    <row r="8" spans="1:7" x14ac:dyDescent="0.15">
      <c r="A8" s="1" t="s">
        <v>42</v>
      </c>
      <c r="B8" s="2">
        <v>4</v>
      </c>
      <c r="C8" s="4">
        <v>4.5</v>
      </c>
      <c r="D8" s="30"/>
      <c r="E8" s="6">
        <f t="shared" si="0"/>
        <v>0</v>
      </c>
    </row>
    <row r="9" spans="1:7" x14ac:dyDescent="0.15">
      <c r="A9" s="1" t="s">
        <v>7</v>
      </c>
      <c r="B9" s="2">
        <v>4</v>
      </c>
      <c r="C9" s="4">
        <v>4.5</v>
      </c>
      <c r="D9" s="30"/>
      <c r="E9" s="6">
        <f t="shared" si="0"/>
        <v>0</v>
      </c>
    </row>
    <row r="10" spans="1:7" x14ac:dyDescent="0.15">
      <c r="A10" s="1" t="s">
        <v>6</v>
      </c>
      <c r="B10" s="2">
        <v>6</v>
      </c>
      <c r="C10" s="4">
        <v>3</v>
      </c>
      <c r="D10" s="30"/>
      <c r="E10" s="6">
        <f>C10*D10</f>
        <v>0</v>
      </c>
    </row>
    <row r="11" spans="1:7" x14ac:dyDescent="0.15">
      <c r="A11" s="1" t="s">
        <v>43</v>
      </c>
      <c r="B11" s="2">
        <v>6</v>
      </c>
      <c r="C11" s="4">
        <v>3</v>
      </c>
      <c r="D11" s="30"/>
      <c r="E11" s="6">
        <f>C11*D11</f>
        <v>0</v>
      </c>
    </row>
    <row r="12" spans="1:7" x14ac:dyDescent="0.15">
      <c r="A12" s="1" t="s">
        <v>44</v>
      </c>
      <c r="B12" s="2">
        <v>4</v>
      </c>
      <c r="C12" s="4">
        <v>4.5</v>
      </c>
      <c r="D12" s="30"/>
      <c r="E12" s="6">
        <f t="shared" si="0"/>
        <v>0</v>
      </c>
    </row>
    <row r="13" spans="1:7" x14ac:dyDescent="0.15">
      <c r="A13" s="1" t="s">
        <v>8</v>
      </c>
      <c r="B13" s="2">
        <v>4</v>
      </c>
      <c r="C13" s="4">
        <v>4.5</v>
      </c>
      <c r="D13" s="30"/>
      <c r="E13" s="6">
        <f t="shared" si="0"/>
        <v>0</v>
      </c>
    </row>
    <row r="14" spans="1:7" x14ac:dyDescent="0.15">
      <c r="A14" s="1" t="s">
        <v>45</v>
      </c>
      <c r="B14" s="2">
        <v>6</v>
      </c>
      <c r="C14" s="4">
        <v>3</v>
      </c>
      <c r="D14" s="30"/>
      <c r="E14" s="6">
        <f t="shared" si="0"/>
        <v>0</v>
      </c>
    </row>
    <row r="15" spans="1:7" x14ac:dyDescent="0.15">
      <c r="A15" s="1" t="s">
        <v>9</v>
      </c>
      <c r="B15" s="2">
        <v>6</v>
      </c>
      <c r="C15" s="4">
        <v>4.5</v>
      </c>
      <c r="D15" s="30"/>
      <c r="E15" s="6">
        <f t="shared" si="0"/>
        <v>0</v>
      </c>
    </row>
    <row r="16" spans="1:7" x14ac:dyDescent="0.15">
      <c r="A16" s="1" t="s">
        <v>46</v>
      </c>
      <c r="B16" s="2">
        <v>6</v>
      </c>
      <c r="C16" s="4">
        <v>4.5</v>
      </c>
      <c r="D16" s="30"/>
      <c r="E16" s="6">
        <f t="shared" si="0"/>
        <v>0</v>
      </c>
    </row>
    <row r="17" spans="1:5" x14ac:dyDescent="0.15">
      <c r="A17" s="1" t="s">
        <v>10</v>
      </c>
      <c r="B17" s="2">
        <v>6</v>
      </c>
      <c r="C17" s="4">
        <v>4.5</v>
      </c>
      <c r="D17" s="30"/>
      <c r="E17" s="6">
        <f t="shared" ref="E17" si="1">C17*D17</f>
        <v>0</v>
      </c>
    </row>
    <row r="18" spans="1:5" x14ac:dyDescent="0.15">
      <c r="A18" s="1" t="s">
        <v>47</v>
      </c>
      <c r="B18" s="2">
        <v>6</v>
      </c>
      <c r="C18" s="4">
        <v>3</v>
      </c>
      <c r="D18" s="30"/>
      <c r="E18" s="6">
        <f t="shared" si="0"/>
        <v>0</v>
      </c>
    </row>
    <row r="19" spans="1:5" x14ac:dyDescent="0.15">
      <c r="A19" s="1" t="s">
        <v>11</v>
      </c>
      <c r="B19" s="2">
        <v>9</v>
      </c>
      <c r="C19" s="4">
        <v>3</v>
      </c>
      <c r="D19" s="30"/>
      <c r="E19" s="6">
        <f t="shared" si="0"/>
        <v>0</v>
      </c>
    </row>
    <row r="20" spans="1:5" x14ac:dyDescent="0.15">
      <c r="A20" s="1" t="s">
        <v>12</v>
      </c>
      <c r="B20" s="2">
        <v>6</v>
      </c>
      <c r="C20" s="4">
        <v>3</v>
      </c>
      <c r="D20" s="30"/>
      <c r="E20" s="6">
        <f t="shared" si="0"/>
        <v>0</v>
      </c>
    </row>
    <row r="21" spans="1:5" x14ac:dyDescent="0.15">
      <c r="A21" s="1" t="s">
        <v>48</v>
      </c>
      <c r="B21" s="2">
        <v>4</v>
      </c>
      <c r="C21" s="4">
        <v>4.5</v>
      </c>
      <c r="D21" s="30"/>
      <c r="E21" s="6">
        <f t="shared" si="0"/>
        <v>0</v>
      </c>
    </row>
    <row r="22" spans="1:5" x14ac:dyDescent="0.15">
      <c r="A22" s="1" t="s">
        <v>49</v>
      </c>
      <c r="B22" s="2">
        <v>4</v>
      </c>
      <c r="C22" s="4">
        <v>4.5</v>
      </c>
      <c r="D22" s="30"/>
      <c r="E22" s="6">
        <f t="shared" ref="E22" si="2">C22*D22</f>
        <v>0</v>
      </c>
    </row>
    <row r="23" spans="1:5" x14ac:dyDescent="0.15">
      <c r="A23" s="1" t="s">
        <v>50</v>
      </c>
      <c r="B23" s="2">
        <v>4</v>
      </c>
      <c r="C23" s="4">
        <v>4.5</v>
      </c>
      <c r="D23" s="30"/>
      <c r="E23" s="6">
        <f t="shared" si="0"/>
        <v>0</v>
      </c>
    </row>
    <row r="24" spans="1:5" x14ac:dyDescent="0.15">
      <c r="A24" s="16" t="s">
        <v>27</v>
      </c>
      <c r="B24" s="38"/>
      <c r="C24" s="39"/>
      <c r="D24" s="40"/>
      <c r="E24" s="25">
        <f>SUM(E3:E23)</f>
        <v>0</v>
      </c>
    </row>
    <row r="25" spans="1:5" s="15" customFormat="1" x14ac:dyDescent="0.15">
      <c r="A25" s="14"/>
      <c r="C25" s="18"/>
      <c r="E25" s="6"/>
    </row>
    <row r="26" spans="1:5" x14ac:dyDescent="0.15">
      <c r="A26" s="37" t="s">
        <v>20</v>
      </c>
      <c r="B26" s="9" t="s">
        <v>0</v>
      </c>
      <c r="C26" s="35" t="s">
        <v>3</v>
      </c>
      <c r="D26" s="7" t="s">
        <v>1</v>
      </c>
      <c r="E26" s="11" t="s">
        <v>18</v>
      </c>
    </row>
    <row r="27" spans="1:5" x14ac:dyDescent="0.15">
      <c r="A27" s="34"/>
      <c r="B27" s="13" t="s">
        <v>2</v>
      </c>
      <c r="C27" s="36"/>
      <c r="D27" s="8" t="s">
        <v>4</v>
      </c>
      <c r="E27" s="10" t="s">
        <v>19</v>
      </c>
    </row>
    <row r="28" spans="1:5" x14ac:dyDescent="0.15">
      <c r="A28" s="1" t="s">
        <v>13</v>
      </c>
      <c r="B28" s="2">
        <v>4</v>
      </c>
      <c r="C28" s="4">
        <v>4.5</v>
      </c>
      <c r="D28" s="3"/>
      <c r="E28" s="6">
        <f t="shared" ref="E28:E55" si="3">C28*D28</f>
        <v>0</v>
      </c>
    </row>
    <row r="29" spans="1:5" x14ac:dyDescent="0.15">
      <c r="A29" s="1" t="s">
        <v>14</v>
      </c>
      <c r="B29" s="2">
        <v>4</v>
      </c>
      <c r="C29" s="4">
        <v>4.5</v>
      </c>
      <c r="D29" s="3"/>
      <c r="E29" s="6">
        <f t="shared" si="3"/>
        <v>0</v>
      </c>
    </row>
    <row r="30" spans="1:5" x14ac:dyDescent="0.15">
      <c r="A30" s="1" t="s">
        <v>15</v>
      </c>
      <c r="B30" s="2">
        <v>4</v>
      </c>
      <c r="C30" s="4">
        <v>4.5</v>
      </c>
      <c r="D30" s="3"/>
      <c r="E30" s="6">
        <f t="shared" si="3"/>
        <v>0</v>
      </c>
    </row>
    <row r="31" spans="1:5" x14ac:dyDescent="0.15">
      <c r="A31" s="1" t="s">
        <v>51</v>
      </c>
      <c r="B31" s="2">
        <v>4</v>
      </c>
      <c r="C31" s="4">
        <v>4.5</v>
      </c>
      <c r="D31" s="3"/>
      <c r="E31" s="6">
        <f t="shared" si="3"/>
        <v>0</v>
      </c>
    </row>
    <row r="32" spans="1:5" x14ac:dyDescent="0.15">
      <c r="A32" s="1" t="s">
        <v>52</v>
      </c>
      <c r="B32" s="2">
        <v>4</v>
      </c>
      <c r="C32" s="4">
        <v>4.5</v>
      </c>
      <c r="D32" s="3"/>
      <c r="E32" s="6">
        <f t="shared" si="3"/>
        <v>0</v>
      </c>
    </row>
    <row r="33" spans="1:5" x14ac:dyDescent="0.15">
      <c r="A33" s="1" t="s">
        <v>53</v>
      </c>
      <c r="B33" s="2">
        <v>4</v>
      </c>
      <c r="C33" s="4">
        <v>4.5</v>
      </c>
      <c r="D33" s="3"/>
      <c r="E33" s="6">
        <f t="shared" si="3"/>
        <v>0</v>
      </c>
    </row>
    <row r="34" spans="1:5" x14ac:dyDescent="0.15">
      <c r="A34" s="1" t="s">
        <v>54</v>
      </c>
      <c r="B34" s="2">
        <v>4</v>
      </c>
      <c r="C34" s="4">
        <v>4.5</v>
      </c>
      <c r="D34" s="3"/>
      <c r="E34" s="6">
        <f t="shared" ref="E34:E36" si="4">C34*D34</f>
        <v>0</v>
      </c>
    </row>
    <row r="35" spans="1:5" x14ac:dyDescent="0.15">
      <c r="A35" s="1" t="s">
        <v>55</v>
      </c>
      <c r="B35" s="2">
        <v>4</v>
      </c>
      <c r="C35" s="4">
        <v>4.5</v>
      </c>
      <c r="D35" s="3"/>
      <c r="E35" s="6">
        <f t="shared" si="4"/>
        <v>0</v>
      </c>
    </row>
    <row r="36" spans="1:5" x14ac:dyDescent="0.15">
      <c r="A36" s="1" t="s">
        <v>56</v>
      </c>
      <c r="B36" s="2">
        <v>4</v>
      </c>
      <c r="C36" s="4">
        <v>4.5</v>
      </c>
      <c r="D36" s="3"/>
      <c r="E36" s="6">
        <f t="shared" si="4"/>
        <v>0</v>
      </c>
    </row>
    <row r="37" spans="1:5" x14ac:dyDescent="0.15">
      <c r="A37" s="1" t="s">
        <v>57</v>
      </c>
      <c r="B37" s="2">
        <v>4</v>
      </c>
      <c r="C37" s="4">
        <v>4.5</v>
      </c>
      <c r="D37" s="3"/>
      <c r="E37" s="6">
        <f t="shared" si="3"/>
        <v>0</v>
      </c>
    </row>
    <row r="38" spans="1:5" x14ac:dyDescent="0.15">
      <c r="A38" s="1" t="s">
        <v>73</v>
      </c>
      <c r="B38" s="2">
        <v>4</v>
      </c>
      <c r="C38" s="4">
        <v>4.5</v>
      </c>
      <c r="D38" s="3"/>
      <c r="E38" s="6">
        <f t="shared" si="3"/>
        <v>0</v>
      </c>
    </row>
    <row r="39" spans="1:5" x14ac:dyDescent="0.15">
      <c r="A39" s="1" t="s">
        <v>58</v>
      </c>
      <c r="B39" s="2">
        <v>4</v>
      </c>
      <c r="C39" s="4">
        <v>4.5</v>
      </c>
      <c r="D39" s="3"/>
      <c r="E39" s="6">
        <f t="shared" si="3"/>
        <v>0</v>
      </c>
    </row>
    <row r="40" spans="1:5" x14ac:dyDescent="0.15">
      <c r="A40" s="1" t="s">
        <v>59</v>
      </c>
      <c r="B40" s="2">
        <v>4</v>
      </c>
      <c r="C40" s="4">
        <v>4.5</v>
      </c>
      <c r="D40" s="3"/>
      <c r="E40" s="6">
        <f t="shared" ref="E40" si="5">C40*D40</f>
        <v>0</v>
      </c>
    </row>
    <row r="41" spans="1:5" x14ac:dyDescent="0.15">
      <c r="A41" s="1" t="s">
        <v>62</v>
      </c>
      <c r="B41" s="2">
        <v>4</v>
      </c>
      <c r="C41" s="4">
        <v>4.5</v>
      </c>
      <c r="D41" s="3"/>
      <c r="E41" s="6">
        <f t="shared" si="3"/>
        <v>0</v>
      </c>
    </row>
    <row r="42" spans="1:5" x14ac:dyDescent="0.15">
      <c r="A42" s="1" t="s">
        <v>61</v>
      </c>
      <c r="B42" s="2">
        <v>4</v>
      </c>
      <c r="C42" s="4">
        <v>4.5</v>
      </c>
      <c r="D42" s="3"/>
      <c r="E42" s="6">
        <f t="shared" si="3"/>
        <v>0</v>
      </c>
    </row>
    <row r="43" spans="1:5" x14ac:dyDescent="0.15">
      <c r="A43" s="1" t="s">
        <v>60</v>
      </c>
      <c r="B43" s="2">
        <v>4</v>
      </c>
      <c r="C43" s="4">
        <v>4.5</v>
      </c>
      <c r="D43" s="3"/>
      <c r="E43" s="6">
        <f t="shared" si="3"/>
        <v>0</v>
      </c>
    </row>
    <row r="44" spans="1:5" x14ac:dyDescent="0.15">
      <c r="A44" s="1" t="s">
        <v>63</v>
      </c>
      <c r="B44" s="2">
        <v>4</v>
      </c>
      <c r="C44" s="4">
        <v>4.5</v>
      </c>
      <c r="D44" s="3"/>
      <c r="E44" s="6">
        <f t="shared" si="3"/>
        <v>0</v>
      </c>
    </row>
    <row r="45" spans="1:5" x14ac:dyDescent="0.15">
      <c r="A45" s="1" t="s">
        <v>16</v>
      </c>
      <c r="B45" s="2">
        <v>9</v>
      </c>
      <c r="C45" s="4">
        <v>3</v>
      </c>
      <c r="D45" s="3"/>
      <c r="E45" s="6">
        <f t="shared" si="3"/>
        <v>0</v>
      </c>
    </row>
    <row r="46" spans="1:5" x14ac:dyDescent="0.15">
      <c r="A46" s="1" t="s">
        <v>64</v>
      </c>
      <c r="B46" s="2">
        <v>9</v>
      </c>
      <c r="C46" s="4">
        <v>3</v>
      </c>
      <c r="D46" s="3"/>
      <c r="E46" s="6">
        <f t="shared" si="3"/>
        <v>0</v>
      </c>
    </row>
    <row r="47" spans="1:5" x14ac:dyDescent="0.15">
      <c r="A47" s="1" t="s">
        <v>65</v>
      </c>
      <c r="B47" s="2">
        <v>4</v>
      </c>
      <c r="C47" s="4">
        <v>4.5</v>
      </c>
      <c r="D47" s="3"/>
      <c r="E47" s="6">
        <f t="shared" si="3"/>
        <v>0</v>
      </c>
    </row>
    <row r="48" spans="1:5" x14ac:dyDescent="0.15">
      <c r="A48" s="1" t="s">
        <v>67</v>
      </c>
      <c r="B48" s="2">
        <v>4</v>
      </c>
      <c r="C48" s="4">
        <v>4.5</v>
      </c>
      <c r="D48" s="27"/>
      <c r="E48" s="6">
        <f>C48*D48</f>
        <v>0</v>
      </c>
    </row>
    <row r="49" spans="1:5" x14ac:dyDescent="0.15">
      <c r="A49" s="1" t="s">
        <v>66</v>
      </c>
      <c r="B49" s="2">
        <v>4</v>
      </c>
      <c r="C49" s="4">
        <v>4.5</v>
      </c>
      <c r="D49" s="3"/>
      <c r="E49" s="6">
        <f>C49*D49</f>
        <v>0</v>
      </c>
    </row>
    <row r="50" spans="1:5" x14ac:dyDescent="0.15">
      <c r="A50" s="1" t="s">
        <v>74</v>
      </c>
      <c r="B50" s="2">
        <v>4</v>
      </c>
      <c r="C50" s="4">
        <v>4.5</v>
      </c>
      <c r="D50" s="3"/>
      <c r="E50" s="6">
        <f>C50*D50</f>
        <v>0</v>
      </c>
    </row>
    <row r="51" spans="1:5" x14ac:dyDescent="0.15">
      <c r="A51" s="1" t="s">
        <v>68</v>
      </c>
      <c r="B51" s="2">
        <v>4</v>
      </c>
      <c r="C51" s="4">
        <v>4.5</v>
      </c>
      <c r="D51" s="3"/>
      <c r="E51" s="6">
        <f>C51*D51</f>
        <v>0</v>
      </c>
    </row>
    <row r="52" spans="1:5" x14ac:dyDescent="0.15">
      <c r="A52" s="1" t="s">
        <v>69</v>
      </c>
      <c r="B52" s="2">
        <v>4</v>
      </c>
      <c r="C52" s="4">
        <v>4.5</v>
      </c>
      <c r="D52" s="3"/>
      <c r="E52" s="6">
        <f t="shared" si="3"/>
        <v>0</v>
      </c>
    </row>
    <row r="53" spans="1:5" x14ac:dyDescent="0.15">
      <c r="A53" s="1" t="s">
        <v>70</v>
      </c>
      <c r="B53" s="2">
        <v>4</v>
      </c>
      <c r="C53" s="4">
        <v>4.5</v>
      </c>
      <c r="D53" s="3"/>
      <c r="E53" s="6">
        <f t="shared" si="3"/>
        <v>0</v>
      </c>
    </row>
    <row r="54" spans="1:5" x14ac:dyDescent="0.15">
      <c r="A54" s="1" t="s">
        <v>71</v>
      </c>
      <c r="B54" s="2">
        <v>4</v>
      </c>
      <c r="C54" s="4">
        <v>4.5</v>
      </c>
      <c r="D54" s="3"/>
      <c r="E54" s="6">
        <f t="shared" si="3"/>
        <v>0</v>
      </c>
    </row>
    <row r="55" spans="1:5" x14ac:dyDescent="0.15">
      <c r="A55" s="22" t="s">
        <v>72</v>
      </c>
      <c r="B55" s="2" t="s">
        <v>22</v>
      </c>
      <c r="C55" s="4">
        <v>6</v>
      </c>
      <c r="D55" s="3"/>
      <c r="E55" s="6">
        <f t="shared" si="3"/>
        <v>0</v>
      </c>
    </row>
    <row r="56" spans="1:5" x14ac:dyDescent="0.15">
      <c r="A56" s="12" t="s">
        <v>28</v>
      </c>
      <c r="B56" s="38"/>
      <c r="C56" s="39"/>
      <c r="D56" s="40"/>
      <c r="E56" s="24">
        <f>SUM(E28:E55)</f>
        <v>0</v>
      </c>
    </row>
    <row r="57" spans="1:5" x14ac:dyDescent="0.15">
      <c r="A57" s="21" t="s">
        <v>30</v>
      </c>
      <c r="B57" s="41" t="s">
        <v>32</v>
      </c>
      <c r="C57" s="42"/>
      <c r="D57" s="42"/>
      <c r="E57" s="23">
        <f>(INT((D3+D4+D10+D11+D14+SUM(D18:D20)+D45+D46)/4))*2</f>
        <v>0</v>
      </c>
    </row>
    <row r="58" spans="1:5" x14ac:dyDescent="0.15">
      <c r="A58" s="21" t="s">
        <v>29</v>
      </c>
      <c r="B58" s="43" t="s">
        <v>31</v>
      </c>
      <c r="C58" s="44"/>
      <c r="D58" s="44"/>
      <c r="E58" s="23">
        <f>(INT((SUM(D5:D9)+SUM(D12:D13)+SUM(D15:D17)+SUM(D21:D23)+SUM(D28:D44)+SUM(D47:D54))/3))*1.5</f>
        <v>0</v>
      </c>
    </row>
    <row r="59" spans="1:5" x14ac:dyDescent="0.15">
      <c r="A59" s="17" t="s">
        <v>34</v>
      </c>
      <c r="B59" s="20"/>
      <c r="C59" s="20"/>
      <c r="D59" s="20"/>
      <c r="E59" s="19">
        <f>E24+E56</f>
        <v>0</v>
      </c>
    </row>
    <row r="60" spans="1:5" x14ac:dyDescent="0.15">
      <c r="A60" s="17" t="s">
        <v>33</v>
      </c>
      <c r="E60" s="26">
        <f>E24+E56-E57-E58</f>
        <v>0</v>
      </c>
    </row>
    <row r="63" spans="1:5" x14ac:dyDescent="0.15">
      <c r="A63" t="s">
        <v>23</v>
      </c>
    </row>
    <row r="64" spans="1:5" x14ac:dyDescent="0.15">
      <c r="A64" t="s">
        <v>24</v>
      </c>
    </row>
    <row r="68" spans="1:4" x14ac:dyDescent="0.15">
      <c r="A68" t="s">
        <v>26</v>
      </c>
    </row>
    <row r="69" spans="1:4" x14ac:dyDescent="0.15">
      <c r="A69" t="s">
        <v>25</v>
      </c>
    </row>
    <row r="72" spans="1:4" x14ac:dyDescent="0.15">
      <c r="A72" s="45" t="s">
        <v>35</v>
      </c>
      <c r="B72" s="46">
        <f>E60</f>
        <v>0</v>
      </c>
      <c r="C72" s="28"/>
      <c r="D72" s="28"/>
    </row>
    <row r="73" spans="1:4" x14ac:dyDescent="0.15">
      <c r="A73" s="31"/>
      <c r="B73" s="29"/>
      <c r="C73" s="31"/>
      <c r="D73" s="31"/>
    </row>
    <row r="74" spans="1:4" x14ac:dyDescent="0.15">
      <c r="A74" s="32" t="s">
        <v>36</v>
      </c>
      <c r="B74" s="32"/>
      <c r="C74" s="32"/>
      <c r="D74" s="32"/>
    </row>
    <row r="75" spans="1:4" x14ac:dyDescent="0.15">
      <c r="A75" s="32" t="s">
        <v>37</v>
      </c>
      <c r="B75" s="32"/>
      <c r="C75" s="32"/>
      <c r="D75" s="32"/>
    </row>
    <row r="78" spans="1:4" x14ac:dyDescent="0.15">
      <c r="A78" t="s">
        <v>75</v>
      </c>
    </row>
    <row r="79" spans="1:4" x14ac:dyDescent="0.15">
      <c r="A79" t="s">
        <v>76</v>
      </c>
    </row>
    <row r="80" spans="1:4" x14ac:dyDescent="0.15">
      <c r="A80" t="s">
        <v>77</v>
      </c>
    </row>
  </sheetData>
  <sheetProtection selectLockedCells="1" selectUnlockedCells="1"/>
  <mergeCells count="10">
    <mergeCell ref="A74:D74"/>
    <mergeCell ref="A75:D75"/>
    <mergeCell ref="A1:A2"/>
    <mergeCell ref="C1:C2"/>
    <mergeCell ref="A26:A27"/>
    <mergeCell ref="C26:C27"/>
    <mergeCell ref="B24:D24"/>
    <mergeCell ref="B56:D56"/>
    <mergeCell ref="B57:D57"/>
    <mergeCell ref="B58:D58"/>
  </mergeCells>
  <pageMargins left="0.78749999999999998" right="0.78749999999999998" top="1.0527777777777778" bottom="1.0527777777777778" header="0.78749999999999998" footer="0.78749999999999998"/>
  <pageSetup paperSize="9" scale="75" orientation="portrait" useFirstPageNumber="1" horizontalDpi="300" verticalDpi="300"/>
  <headerFooter alignWithMargins="0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Davis</dc:creator>
  <cp:lastModifiedBy>Microsoft Office User</cp:lastModifiedBy>
  <cp:lastPrinted>2020-05-04T09:32:55Z</cp:lastPrinted>
  <dcterms:created xsi:type="dcterms:W3CDTF">2020-04-28T05:30:35Z</dcterms:created>
  <dcterms:modified xsi:type="dcterms:W3CDTF">2021-05-14T20:48:44Z</dcterms:modified>
</cp:coreProperties>
</file>